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mas\Desktop\"/>
    </mc:Choice>
  </mc:AlternateContent>
  <xr:revisionPtr revIDLastSave="0" documentId="8_{3097FF4C-9736-4607-9B8C-113AE294C742}" xr6:coauthVersionLast="47" xr6:coauthVersionMax="47" xr10:uidLastSave="{00000000-0000-0000-0000-000000000000}"/>
  <bookViews>
    <workbookView xWindow="-120" yWindow="-120" windowWidth="29040" windowHeight="15720" xr2:uid="{35B521F9-03F1-4C02-9245-811ACEE8878F}"/>
  </bookViews>
  <sheets>
    <sheet name="貸借対照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F12" i="1"/>
  <c r="C8" i="1"/>
  <c r="C10" i="1" s="1"/>
  <c r="C15" i="1" s="1"/>
  <c r="C23" i="1" s="1"/>
  <c r="F7" i="1"/>
  <c r="F9" i="1" s="1"/>
  <c r="F13" i="1" s="1"/>
  <c r="F16" i="1" l="1"/>
  <c r="F18" i="1" s="1"/>
  <c r="F19" i="1" s="1"/>
  <c r="F23" i="1" s="1"/>
</calcChain>
</file>

<file path=xl/sharedStrings.xml><?xml version="1.0" encoding="utf-8"?>
<sst xmlns="http://schemas.openxmlformats.org/spreadsheetml/2006/main" count="41" uniqueCount="39">
  <si>
    <t>特定非営利活動にかかる事業会計貸借対照表</t>
    <rPh sb="0" eb="7">
      <t>トクテイヒエイリカツドウ</t>
    </rPh>
    <rPh sb="11" eb="15">
      <t>ジギョウカイケイ</t>
    </rPh>
    <rPh sb="15" eb="20">
      <t>タイシャクタイショウヒョウ</t>
    </rPh>
    <phoneticPr fontId="3"/>
  </si>
  <si>
    <t>2024年3月31日　現在</t>
    <rPh sb="4" eb="5">
      <t>ネン</t>
    </rPh>
    <rPh sb="6" eb="7">
      <t>ガツ</t>
    </rPh>
    <rPh sb="9" eb="10">
      <t>ニチ</t>
    </rPh>
    <rPh sb="11" eb="13">
      <t>ゲンザイ</t>
    </rPh>
    <phoneticPr fontId="3"/>
  </si>
  <si>
    <t>特定非営利活動法人　ほたか野の花</t>
    <rPh sb="0" eb="9">
      <t>トクテイヒエイリカツドウホウジン</t>
    </rPh>
    <rPh sb="13" eb="14">
      <t>ノ</t>
    </rPh>
    <rPh sb="15" eb="16">
      <t>ハナ</t>
    </rPh>
    <phoneticPr fontId="3"/>
  </si>
  <si>
    <t>(単位:円)</t>
    <phoneticPr fontId="3"/>
  </si>
  <si>
    <t>資　産　の　部</t>
    <rPh sb="0" eb="1">
      <t>シ</t>
    </rPh>
    <rPh sb="2" eb="3">
      <t>サン</t>
    </rPh>
    <rPh sb="6" eb="7">
      <t>ブ</t>
    </rPh>
    <phoneticPr fontId="3"/>
  </si>
  <si>
    <t>負　債　の　部</t>
    <rPh sb="0" eb="1">
      <t>フ</t>
    </rPh>
    <rPh sb="2" eb="3">
      <t>サイ</t>
    </rPh>
    <rPh sb="6" eb="7">
      <t>ブ</t>
    </rPh>
    <phoneticPr fontId="3"/>
  </si>
  <si>
    <t>科　　　　目</t>
    <rPh sb="0" eb="1">
      <t>カ</t>
    </rPh>
    <rPh sb="5" eb="6">
      <t>メ</t>
    </rPh>
    <phoneticPr fontId="3"/>
  </si>
  <si>
    <t>金　　　額</t>
    <rPh sb="0" eb="1">
      <t>カネ</t>
    </rPh>
    <rPh sb="4" eb="5">
      <t>ガク</t>
    </rPh>
    <phoneticPr fontId="3"/>
  </si>
  <si>
    <t>【流動資産】</t>
    <phoneticPr fontId="3"/>
  </si>
  <si>
    <t>【流動負債】</t>
    <rPh sb="3" eb="5">
      <t>フサイ</t>
    </rPh>
    <phoneticPr fontId="3"/>
  </si>
  <si>
    <t>(現金・預金)</t>
    <rPh sb="1" eb="3">
      <t>ゲンキン</t>
    </rPh>
    <rPh sb="4" eb="6">
      <t>ヨキン</t>
    </rPh>
    <phoneticPr fontId="3"/>
  </si>
  <si>
    <t xml:space="preserve"> 未払金</t>
    <rPh sb="1" eb="3">
      <t>ミバラ</t>
    </rPh>
    <rPh sb="3" eb="4">
      <t>キン</t>
    </rPh>
    <phoneticPr fontId="3"/>
  </si>
  <si>
    <t xml:space="preserve"> 現金</t>
    <rPh sb="1" eb="3">
      <t>ゲンキン</t>
    </rPh>
    <phoneticPr fontId="3"/>
  </si>
  <si>
    <t xml:space="preserve"> 預り金</t>
    <rPh sb="1" eb="2">
      <t>アズ</t>
    </rPh>
    <rPh sb="3" eb="4">
      <t>キン</t>
    </rPh>
    <phoneticPr fontId="3"/>
  </si>
  <si>
    <t xml:space="preserve"> 普通預金</t>
    <rPh sb="1" eb="3">
      <t>フツウ</t>
    </rPh>
    <rPh sb="3" eb="5">
      <t>ヨキン</t>
    </rPh>
    <phoneticPr fontId="3"/>
  </si>
  <si>
    <t xml:space="preserve">   流動負債　計</t>
    <rPh sb="3" eb="5">
      <t>リュウドウ</t>
    </rPh>
    <rPh sb="5" eb="7">
      <t>フサイ</t>
    </rPh>
    <rPh sb="8" eb="9">
      <t>ケイ</t>
    </rPh>
    <phoneticPr fontId="3"/>
  </si>
  <si>
    <t xml:space="preserve">    現金・預金計</t>
    <rPh sb="4" eb="6">
      <t>ゲンキン</t>
    </rPh>
    <rPh sb="7" eb="9">
      <t>ヨキン</t>
    </rPh>
    <rPh sb="9" eb="10">
      <t>ケイ</t>
    </rPh>
    <phoneticPr fontId="3"/>
  </si>
  <si>
    <t>【固定負債】</t>
    <rPh sb="1" eb="3">
      <t>コテイ</t>
    </rPh>
    <rPh sb="3" eb="5">
      <t>フサイ</t>
    </rPh>
    <phoneticPr fontId="3"/>
  </si>
  <si>
    <t>(棚卸資産)</t>
    <rPh sb="1" eb="3">
      <t>タナオロ</t>
    </rPh>
    <rPh sb="3" eb="5">
      <t>シサン</t>
    </rPh>
    <phoneticPr fontId="3"/>
  </si>
  <si>
    <t xml:space="preserve"> 長期借入金</t>
    <rPh sb="1" eb="3">
      <t>チョウキ</t>
    </rPh>
    <rPh sb="3" eb="6">
      <t>カリイレキン</t>
    </rPh>
    <phoneticPr fontId="3"/>
  </si>
  <si>
    <t xml:space="preserve"> 商品</t>
    <rPh sb="1" eb="3">
      <t>ショウヒン</t>
    </rPh>
    <phoneticPr fontId="3"/>
  </si>
  <si>
    <t xml:space="preserve">   固定負債　計</t>
    <rPh sb="3" eb="5">
      <t>コテイ</t>
    </rPh>
    <rPh sb="5" eb="7">
      <t>フサイ</t>
    </rPh>
    <rPh sb="8" eb="9">
      <t>ケイ</t>
    </rPh>
    <phoneticPr fontId="3"/>
  </si>
  <si>
    <t xml:space="preserve">   棚卸資産計</t>
    <rPh sb="3" eb="5">
      <t>タナオロ</t>
    </rPh>
    <rPh sb="5" eb="7">
      <t>シサン</t>
    </rPh>
    <rPh sb="7" eb="8">
      <t>ケイ</t>
    </rPh>
    <phoneticPr fontId="3"/>
  </si>
  <si>
    <t>負債の部合計</t>
    <rPh sb="0" eb="2">
      <t>フサイ</t>
    </rPh>
    <rPh sb="3" eb="4">
      <t>ブ</t>
    </rPh>
    <rPh sb="4" eb="6">
      <t>ゴウケイ</t>
    </rPh>
    <phoneticPr fontId="3"/>
  </si>
  <si>
    <t>正味財産の部</t>
    <rPh sb="0" eb="2">
      <t>ショウミ</t>
    </rPh>
    <rPh sb="2" eb="4">
      <t>ザイサン</t>
    </rPh>
    <rPh sb="5" eb="6">
      <t>ブ</t>
    </rPh>
    <phoneticPr fontId="3"/>
  </si>
  <si>
    <t xml:space="preserve">   流動資産合計</t>
    <rPh sb="3" eb="5">
      <t>リュウドウ</t>
    </rPh>
    <rPh sb="5" eb="7">
      <t>シサン</t>
    </rPh>
    <rPh sb="7" eb="9">
      <t>ゴウケイ</t>
    </rPh>
    <phoneticPr fontId="3"/>
  </si>
  <si>
    <t>【正味財産】</t>
    <rPh sb="1" eb="3">
      <t>ショウミ</t>
    </rPh>
    <rPh sb="3" eb="5">
      <t>ザイサン</t>
    </rPh>
    <phoneticPr fontId="3"/>
  </si>
  <si>
    <t xml:space="preserve"> 正味 財産　</t>
    <rPh sb="1" eb="3">
      <t>ショウミ</t>
    </rPh>
    <rPh sb="4" eb="6">
      <t>ザイサン</t>
    </rPh>
    <phoneticPr fontId="3"/>
  </si>
  <si>
    <t>( うち当期正味財産増加額 )</t>
    <rPh sb="4" eb="6">
      <t>トウキ</t>
    </rPh>
    <rPh sb="6" eb="8">
      <t>ショウミ</t>
    </rPh>
    <rPh sb="8" eb="10">
      <t>ザイサン</t>
    </rPh>
    <rPh sb="10" eb="13">
      <t>ゾウカガク</t>
    </rPh>
    <phoneticPr fontId="3"/>
  </si>
  <si>
    <t>(1,117,969)</t>
    <phoneticPr fontId="3"/>
  </si>
  <si>
    <t>【固定資産】</t>
    <rPh sb="1" eb="3">
      <t>コテイ</t>
    </rPh>
    <phoneticPr fontId="3"/>
  </si>
  <si>
    <t xml:space="preserve">   正味財産　計</t>
    <rPh sb="3" eb="5">
      <t>ショウミ</t>
    </rPh>
    <rPh sb="5" eb="7">
      <t>ザイサン</t>
    </rPh>
    <rPh sb="8" eb="9">
      <t>ケイ</t>
    </rPh>
    <phoneticPr fontId="3"/>
  </si>
  <si>
    <t xml:space="preserve"> 建物</t>
    <rPh sb="1" eb="3">
      <t>タテモノ</t>
    </rPh>
    <phoneticPr fontId="3"/>
  </si>
  <si>
    <t>正味財産の部合計</t>
    <rPh sb="0" eb="2">
      <t>ショウミ</t>
    </rPh>
    <rPh sb="2" eb="4">
      <t>ザイサン</t>
    </rPh>
    <rPh sb="5" eb="6">
      <t>ブ</t>
    </rPh>
    <rPh sb="6" eb="8">
      <t>ゴウケイ</t>
    </rPh>
    <phoneticPr fontId="3"/>
  </si>
  <si>
    <t xml:space="preserve"> 車両運搬具</t>
    <rPh sb="1" eb="3">
      <t>シャリョウ</t>
    </rPh>
    <rPh sb="3" eb="6">
      <t>ウンパング</t>
    </rPh>
    <phoneticPr fontId="3"/>
  </si>
  <si>
    <t xml:space="preserve"> 器具備品</t>
    <rPh sb="1" eb="3">
      <t>キグ</t>
    </rPh>
    <rPh sb="3" eb="5">
      <t>ビヒン</t>
    </rPh>
    <phoneticPr fontId="3"/>
  </si>
  <si>
    <t xml:space="preserve">   固定資産合計</t>
    <rPh sb="3" eb="7">
      <t>コテイシサン</t>
    </rPh>
    <rPh sb="7" eb="9">
      <t>ゴウケイ</t>
    </rPh>
    <phoneticPr fontId="3"/>
  </si>
  <si>
    <t>資産の部合計</t>
    <rPh sb="0" eb="2">
      <t>シサン</t>
    </rPh>
    <rPh sb="3" eb="4">
      <t>ブ</t>
    </rPh>
    <rPh sb="4" eb="6">
      <t>ゴウケイ</t>
    </rPh>
    <phoneticPr fontId="3"/>
  </si>
  <si>
    <t>負債・正味財産の部合計</t>
    <rPh sb="0" eb="2">
      <t>フサイ</t>
    </rPh>
    <rPh sb="3" eb="5">
      <t>ショウミ</t>
    </rPh>
    <rPh sb="5" eb="7">
      <t>ザイサン</t>
    </rPh>
    <rPh sb="8" eb="9">
      <t>ブ</t>
    </rPh>
    <rPh sb="9" eb="11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</si>
</sst>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38" fontId="4" fillId="0" borderId="0" xfId="1" applyFont="1" applyBorder="1"/>
    <xf numFmtId="0" fontId="4" fillId="0" borderId="0" xfId="0" applyFont="1"/>
    <xf numFmtId="38" fontId="4" fillId="0" borderId="0" xfId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38" fontId="4" fillId="0" borderId="10" xfId="1" applyFont="1" applyBorder="1"/>
    <xf numFmtId="38" fontId="4" fillId="0" borderId="8" xfId="1" applyFont="1" applyBorder="1"/>
    <xf numFmtId="0" fontId="4" fillId="0" borderId="11" xfId="0" applyFont="1" applyBorder="1" applyAlignment="1">
      <alignment horizontal="left"/>
    </xf>
    <xf numFmtId="0" fontId="4" fillId="0" borderId="12" xfId="0" applyFont="1" applyBorder="1"/>
    <xf numFmtId="38" fontId="4" fillId="0" borderId="13" xfId="1" applyFont="1" applyBorder="1"/>
    <xf numFmtId="38" fontId="4" fillId="0" borderId="12" xfId="1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38" fontId="4" fillId="0" borderId="15" xfId="1" applyFont="1" applyBorder="1"/>
    <xf numFmtId="0" fontId="4" fillId="0" borderId="16" xfId="0" applyFont="1" applyBorder="1"/>
    <xf numFmtId="38" fontId="4" fillId="0" borderId="17" xfId="1" applyFont="1" applyBorder="1"/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8" fontId="4" fillId="0" borderId="20" xfId="1" applyFont="1" applyBorder="1"/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6" fontId="4" fillId="0" borderId="13" xfId="1" quotePrefix="1" applyNumberFormat="1" applyFont="1" applyBorder="1" applyAlignment="1">
      <alignment horizontal="right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0" fontId="4" fillId="0" borderId="11" xfId="0" applyFont="1" applyBorder="1"/>
    <xf numFmtId="0" fontId="4" fillId="0" borderId="23" xfId="0" applyFont="1" applyBorder="1"/>
    <xf numFmtId="0" fontId="4" fillId="0" borderId="24" xfId="0" applyFont="1" applyBorder="1" applyAlignment="1">
      <alignment horizontal="left"/>
    </xf>
    <xf numFmtId="38" fontId="4" fillId="0" borderId="25" xfId="1" applyFont="1" applyBorder="1"/>
    <xf numFmtId="38" fontId="4" fillId="0" borderId="23" xfId="1" applyFont="1" applyBorder="1"/>
    <xf numFmtId="0" fontId="4" fillId="0" borderId="26" xfId="0" applyFont="1" applyBorder="1"/>
    <xf numFmtId="0" fontId="4" fillId="0" borderId="1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0" xfId="0" applyAlignment="1">
      <alignment horizontal="left"/>
    </xf>
    <xf numFmtId="38" fontId="0" fillId="0" borderId="0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67280-87E4-4CB0-A1E9-42504A25F457}">
  <dimension ref="A1:F24"/>
  <sheetViews>
    <sheetView tabSelected="1" workbookViewId="0">
      <selection activeCell="F18" sqref="F18"/>
    </sheetView>
  </sheetViews>
  <sheetFormatPr defaultRowHeight="13.5" x14ac:dyDescent="0.15"/>
  <cols>
    <col min="1" max="1" width="2.375" customWidth="1"/>
    <col min="2" max="2" width="27.125" style="49" customWidth="1"/>
    <col min="3" max="3" width="18.625" style="50" customWidth="1"/>
    <col min="4" max="4" width="2.5" style="50" customWidth="1"/>
    <col min="5" max="5" width="27.875" customWidth="1"/>
    <col min="6" max="6" width="17.125" style="50" customWidth="1"/>
    <col min="9" max="9" width="9.5" bestFit="1" customWidth="1"/>
  </cols>
  <sheetData>
    <row r="1" spans="1:6" ht="25.5" customHeight="1" x14ac:dyDescent="0.2">
      <c r="A1" s="1" t="s">
        <v>0</v>
      </c>
      <c r="B1" s="1"/>
      <c r="C1" s="1"/>
      <c r="D1" s="1"/>
      <c r="E1" s="1"/>
      <c r="F1" s="1"/>
    </row>
    <row r="2" spans="1:6" ht="24" customHeight="1" x14ac:dyDescent="0.15">
      <c r="A2" s="2" t="s">
        <v>1</v>
      </c>
      <c r="B2" s="2"/>
      <c r="C2" s="2"/>
      <c r="D2" s="2"/>
      <c r="E2" s="2"/>
      <c r="F2" s="2"/>
    </row>
    <row r="3" spans="1:6" ht="23.25" customHeight="1" thickBot="1" x14ac:dyDescent="0.2">
      <c r="A3" s="3" t="s">
        <v>2</v>
      </c>
      <c r="B3" s="4"/>
      <c r="C3" s="5"/>
      <c r="D3" s="5"/>
      <c r="E3" s="6"/>
      <c r="F3" s="7" t="s">
        <v>3</v>
      </c>
    </row>
    <row r="4" spans="1:6" ht="21.75" customHeight="1" x14ac:dyDescent="0.15">
      <c r="A4" s="8" t="s">
        <v>4</v>
      </c>
      <c r="B4" s="9"/>
      <c r="C4" s="10"/>
      <c r="D4" s="11" t="s">
        <v>5</v>
      </c>
      <c r="E4" s="12"/>
      <c r="F4" s="13"/>
    </row>
    <row r="5" spans="1:6" ht="14.25" thickBot="1" x14ac:dyDescent="0.2">
      <c r="A5" s="14" t="s">
        <v>6</v>
      </c>
      <c r="B5" s="15"/>
      <c r="C5" s="16" t="s">
        <v>7</v>
      </c>
      <c r="D5" s="17" t="s">
        <v>6</v>
      </c>
      <c r="E5" s="18"/>
      <c r="F5" s="16" t="s">
        <v>7</v>
      </c>
    </row>
    <row r="6" spans="1:6" ht="20.100000000000001" customHeight="1" x14ac:dyDescent="0.15">
      <c r="A6" s="19"/>
      <c r="B6" s="20" t="s">
        <v>8</v>
      </c>
      <c r="C6" s="21"/>
      <c r="D6" s="22"/>
      <c r="E6" s="23" t="s">
        <v>9</v>
      </c>
      <c r="F6" s="21"/>
    </row>
    <row r="7" spans="1:6" ht="20.100000000000001" customHeight="1" x14ac:dyDescent="0.15">
      <c r="A7" s="24"/>
      <c r="B7" s="4" t="s">
        <v>10</v>
      </c>
      <c r="C7" s="25"/>
      <c r="D7" s="26"/>
      <c r="E7" s="27" t="s">
        <v>11</v>
      </c>
      <c r="F7" s="25">
        <f>123914+350+170333</f>
        <v>294597</v>
      </c>
    </row>
    <row r="8" spans="1:6" ht="20.100000000000001" customHeight="1" x14ac:dyDescent="0.15">
      <c r="A8" s="24"/>
      <c r="B8" s="4" t="s">
        <v>12</v>
      </c>
      <c r="C8" s="25">
        <f>1567756+89000-5095-545840+6000</f>
        <v>1111821</v>
      </c>
      <c r="D8" s="26"/>
      <c r="E8" s="27" t="s">
        <v>13</v>
      </c>
      <c r="F8" s="25">
        <v>166229</v>
      </c>
    </row>
    <row r="9" spans="1:6" ht="20.100000000000001" customHeight="1" x14ac:dyDescent="0.15">
      <c r="A9" s="24"/>
      <c r="B9" s="6" t="s">
        <v>14</v>
      </c>
      <c r="C9" s="25">
        <v>9485255</v>
      </c>
      <c r="D9" s="26"/>
      <c r="E9" s="27" t="s">
        <v>15</v>
      </c>
      <c r="F9" s="25">
        <f>SUM(F7:F8)</f>
        <v>460826</v>
      </c>
    </row>
    <row r="10" spans="1:6" ht="20.100000000000001" customHeight="1" x14ac:dyDescent="0.15">
      <c r="A10" s="24"/>
      <c r="B10" s="4" t="s">
        <v>16</v>
      </c>
      <c r="C10" s="25">
        <f>SUM(C8:C9)</f>
        <v>10597076</v>
      </c>
      <c r="D10" s="26"/>
      <c r="E10" s="28" t="s">
        <v>17</v>
      </c>
      <c r="F10" s="25"/>
    </row>
    <row r="11" spans="1:6" ht="20.100000000000001" customHeight="1" x14ac:dyDescent="0.15">
      <c r="A11" s="24"/>
      <c r="B11" s="4" t="s">
        <v>18</v>
      </c>
      <c r="C11" s="25"/>
      <c r="D11" s="26"/>
      <c r="E11" s="27" t="s">
        <v>19</v>
      </c>
      <c r="F11" s="25">
        <v>30000000</v>
      </c>
    </row>
    <row r="12" spans="1:6" ht="14.25" thickBot="1" x14ac:dyDescent="0.2">
      <c r="A12" s="24"/>
      <c r="B12" s="4" t="s">
        <v>20</v>
      </c>
      <c r="C12" s="25">
        <v>113643</v>
      </c>
      <c r="D12" s="29"/>
      <c r="E12" s="30" t="s">
        <v>21</v>
      </c>
      <c r="F12" s="31">
        <f>SUM(F11)</f>
        <v>30000000</v>
      </c>
    </row>
    <row r="13" spans="1:6" ht="14.25" thickBot="1" x14ac:dyDescent="0.2">
      <c r="A13" s="24"/>
      <c r="B13" s="4" t="s">
        <v>22</v>
      </c>
      <c r="C13" s="25">
        <v>113643</v>
      </c>
      <c r="D13" s="32" t="s">
        <v>23</v>
      </c>
      <c r="E13" s="33"/>
      <c r="F13" s="34">
        <f>F9+F12</f>
        <v>30460826</v>
      </c>
    </row>
    <row r="14" spans="1:6" ht="14.25" thickBot="1" x14ac:dyDescent="0.2">
      <c r="A14" s="24"/>
      <c r="B14" s="4"/>
      <c r="C14" s="25"/>
      <c r="D14" s="32" t="s">
        <v>24</v>
      </c>
      <c r="E14" s="35"/>
      <c r="F14" s="36"/>
    </row>
    <row r="15" spans="1:6" ht="20.100000000000001" customHeight="1" x14ac:dyDescent="0.15">
      <c r="A15" s="24"/>
      <c r="B15" s="4" t="s">
        <v>25</v>
      </c>
      <c r="C15" s="25">
        <f>C10+C13</f>
        <v>10710719</v>
      </c>
      <c r="D15" s="22"/>
      <c r="E15" s="23" t="s">
        <v>26</v>
      </c>
      <c r="F15" s="21"/>
    </row>
    <row r="16" spans="1:6" ht="20.100000000000001" customHeight="1" x14ac:dyDescent="0.15">
      <c r="A16" s="24"/>
      <c r="B16" s="4"/>
      <c r="C16" s="25"/>
      <c r="D16" s="26"/>
      <c r="E16" s="27" t="s">
        <v>27</v>
      </c>
      <c r="F16" s="25">
        <f>C23-F13</f>
        <v>2240125</v>
      </c>
    </row>
    <row r="17" spans="1:6" ht="20.100000000000001" customHeight="1" x14ac:dyDescent="0.15">
      <c r="A17" s="24"/>
      <c r="B17" s="4"/>
      <c r="C17" s="25"/>
      <c r="D17" s="26"/>
      <c r="E17" s="27" t="s">
        <v>28</v>
      </c>
      <c r="F17" s="37" t="s">
        <v>29</v>
      </c>
    </row>
    <row r="18" spans="1:6" ht="14.25" thickBot="1" x14ac:dyDescent="0.2">
      <c r="A18" s="24"/>
      <c r="B18" s="4" t="s">
        <v>30</v>
      </c>
      <c r="C18" s="25"/>
      <c r="D18" s="29"/>
      <c r="E18" s="30" t="s">
        <v>31</v>
      </c>
      <c r="F18" s="31">
        <f>F16</f>
        <v>2240125</v>
      </c>
    </row>
    <row r="19" spans="1:6" ht="14.25" thickBot="1" x14ac:dyDescent="0.2">
      <c r="A19" s="24"/>
      <c r="B19" s="4" t="s">
        <v>32</v>
      </c>
      <c r="C19" s="25">
        <v>21800464</v>
      </c>
      <c r="D19" s="38" t="s">
        <v>33</v>
      </c>
      <c r="E19" s="39"/>
      <c r="F19" s="34">
        <f>F18</f>
        <v>2240125</v>
      </c>
    </row>
    <row r="20" spans="1:6" ht="20.100000000000001" customHeight="1" x14ac:dyDescent="0.15">
      <c r="A20" s="24"/>
      <c r="B20" s="4" t="s">
        <v>34</v>
      </c>
      <c r="C20" s="25">
        <v>2</v>
      </c>
      <c r="D20" s="22"/>
      <c r="E20" s="40"/>
      <c r="F20" s="21"/>
    </row>
    <row r="21" spans="1:6" ht="20.100000000000001" customHeight="1" x14ac:dyDescent="0.15">
      <c r="A21" s="24"/>
      <c r="B21" s="4" t="s">
        <v>35</v>
      </c>
      <c r="C21" s="25">
        <v>189766</v>
      </c>
      <c r="D21" s="26"/>
      <c r="E21" s="27"/>
      <c r="F21" s="25"/>
    </row>
    <row r="22" spans="1:6" ht="14.25" thickBot="1" x14ac:dyDescent="0.2">
      <c r="A22" s="41"/>
      <c r="B22" s="42" t="s">
        <v>36</v>
      </c>
      <c r="C22" s="43">
        <f>SUM(C19:C21)</f>
        <v>21990232</v>
      </c>
      <c r="D22" s="44"/>
      <c r="E22" s="45"/>
      <c r="F22" s="43"/>
    </row>
    <row r="23" spans="1:6" ht="18.600000000000001" customHeight="1" thickTop="1" thickBot="1" x14ac:dyDescent="0.2">
      <c r="A23" s="46" t="s">
        <v>37</v>
      </c>
      <c r="B23" s="47"/>
      <c r="C23" s="31">
        <f>C15+C22</f>
        <v>32700951</v>
      </c>
      <c r="D23" s="46" t="s">
        <v>38</v>
      </c>
      <c r="E23" s="48"/>
      <c r="F23" s="31">
        <f>F13+F19</f>
        <v>32700951</v>
      </c>
    </row>
    <row r="24" spans="1:6" x14ac:dyDescent="0.15">
      <c r="A24" s="6"/>
      <c r="B24" s="4"/>
      <c r="C24" s="5"/>
      <c r="D24" s="5"/>
      <c r="E24" s="6"/>
      <c r="F24" s="5"/>
    </row>
  </sheetData>
  <mergeCells count="11">
    <mergeCell ref="D13:E13"/>
    <mergeCell ref="D14:F14"/>
    <mergeCell ref="D19:E19"/>
    <mergeCell ref="A23:B23"/>
    <mergeCell ref="D23:E23"/>
    <mergeCell ref="A1:F1"/>
    <mergeCell ref="A2:F2"/>
    <mergeCell ref="A4:C4"/>
    <mergeCell ref="D4:F4"/>
    <mergeCell ref="A5:B5"/>
    <mergeCell ref="D5:E5"/>
  </mergeCells>
  <phoneticPr fontId="3"/>
  <pageMargins left="0.39370078740157483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貸借対照表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昌子 征矢野</dc:creator>
  <cp:lastModifiedBy>昌子 征矢野</cp:lastModifiedBy>
  <dcterms:created xsi:type="dcterms:W3CDTF">2024-12-02T04:18:16Z</dcterms:created>
  <dcterms:modified xsi:type="dcterms:W3CDTF">2024-12-02T04:19:13Z</dcterms:modified>
</cp:coreProperties>
</file>